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160" yWindow="-228" windowWidth="15036" windowHeight="9012" tabRatio="920"/>
  </bookViews>
  <sheets>
    <sheet name="경주" sheetId="32" r:id="rId1"/>
  </sheets>
  <definedNames>
    <definedName name="a" localSheetId="0">#REF!</definedName>
    <definedName name="a">#REF!</definedName>
    <definedName name="기능등급" localSheetId="0">#REF!</definedName>
    <definedName name="기능등급">#REF!</definedName>
    <definedName name="등급" localSheetId="0">#REF!</definedName>
    <definedName name="등급">#REF!</definedName>
    <definedName name="지급시트" localSheetId="0">#REF!</definedName>
    <definedName name="지급시트">#REF!</definedName>
    <definedName name="홈페이지용">#REF!</definedName>
  </definedNames>
  <calcPr calcId="125725"/>
</workbook>
</file>

<file path=xl/calcChain.xml><?xml version="1.0" encoding="utf-8"?>
<calcChain xmlns="http://schemas.openxmlformats.org/spreadsheetml/2006/main">
  <c r="K13" i="32"/>
  <c r="G13"/>
  <c r="E13"/>
  <c r="C13"/>
  <c r="I8"/>
  <c r="I9" s="1"/>
  <c r="G8"/>
  <c r="G9" s="1"/>
  <c r="E8"/>
  <c r="E9" s="1"/>
  <c r="E10" s="1"/>
  <c r="C8"/>
  <c r="C9" s="1"/>
  <c r="C10" s="1"/>
  <c r="R7"/>
  <c r="P7"/>
  <c r="N7"/>
  <c r="N13" s="1"/>
  <c r="L7"/>
  <c r="L13" s="1"/>
  <c r="R6"/>
  <c r="R8" s="1"/>
  <c r="R9" s="1"/>
  <c r="P6"/>
  <c r="P8" s="1"/>
  <c r="P9" s="1"/>
  <c r="N6"/>
  <c r="N8" s="1"/>
  <c r="N9" s="1"/>
  <c r="L6"/>
  <c r="L8" s="1"/>
  <c r="L9" s="1"/>
  <c r="R5"/>
  <c r="P5"/>
  <c r="N5"/>
  <c r="L5"/>
  <c r="P13" l="1"/>
</calcChain>
</file>

<file path=xl/sharedStrings.xml><?xml version="1.0" encoding="utf-8"?>
<sst xmlns="http://schemas.openxmlformats.org/spreadsheetml/2006/main" count="33" uniqueCount="24">
  <si>
    <t>7급</t>
  </si>
  <si>
    <t>8급</t>
  </si>
  <si>
    <t>9급</t>
  </si>
  <si>
    <t>6급</t>
    <phoneticPr fontId="2" type="noConversion"/>
  </si>
  <si>
    <t>인원</t>
    <phoneticPr fontId="2" type="noConversion"/>
  </si>
  <si>
    <t>구분</t>
    <phoneticPr fontId="2" type="noConversion"/>
  </si>
  <si>
    <t>B급실수령액</t>
    <phoneticPr fontId="2" type="noConversion"/>
  </si>
  <si>
    <t>S등급 분담금</t>
    <phoneticPr fontId="2" type="noConversion"/>
  </si>
  <si>
    <t>7급</t>
    <phoneticPr fontId="2" type="noConversion"/>
  </si>
  <si>
    <t>A등급 성과금</t>
    <phoneticPr fontId="2" type="noConversion"/>
  </si>
  <si>
    <t>B등급 성과금</t>
    <phoneticPr fontId="2" type="noConversion"/>
  </si>
  <si>
    <r>
      <rPr>
        <b/>
        <sz val="10"/>
        <color rgb="FFFF0000"/>
        <rFont val="맑은 고딕"/>
        <family val="3"/>
        <charset val="129"/>
        <scheme val="major"/>
      </rPr>
      <t>(1)</t>
    </r>
    <r>
      <rPr>
        <b/>
        <sz val="10"/>
        <color theme="1"/>
        <rFont val="맑은 고딕"/>
        <family val="3"/>
        <charset val="129"/>
        <scheme val="major"/>
      </rPr>
      <t>×</t>
    </r>
    <r>
      <rPr>
        <b/>
        <sz val="10"/>
        <rFont val="맑은 고딕"/>
        <family val="3"/>
        <charset val="129"/>
        <scheme val="major"/>
      </rPr>
      <t>B등급 인원</t>
    </r>
    <phoneticPr fontId="2" type="noConversion"/>
  </si>
  <si>
    <r>
      <rPr>
        <b/>
        <sz val="9"/>
        <color rgb="FFFF0000"/>
        <rFont val="맑은 고딕"/>
        <family val="3"/>
        <charset val="129"/>
        <scheme val="major"/>
      </rPr>
      <t>(2)</t>
    </r>
    <r>
      <rPr>
        <b/>
        <sz val="9"/>
        <rFont val="맑은 고딕"/>
        <family val="3"/>
        <charset val="129"/>
        <scheme val="major"/>
      </rPr>
      <t>/S등급인원</t>
    </r>
    <phoneticPr fontId="2" type="noConversion"/>
  </si>
  <si>
    <t>8급</t>
    <phoneticPr fontId="2" type="noConversion"/>
  </si>
  <si>
    <t>9급</t>
    <phoneticPr fontId="2" type="noConversion"/>
  </si>
  <si>
    <t xml:space="preserve"> S등급에게 받을 
1인당 실수령액</t>
    <phoneticPr fontId="2" type="noConversion"/>
  </si>
  <si>
    <t>(단위: 원)</t>
    <phoneticPr fontId="2" type="noConversion"/>
  </si>
  <si>
    <t>8.9급통합에따라 표기안함</t>
    <phoneticPr fontId="2" type="noConversion"/>
  </si>
  <si>
    <t>S등급 성과금</t>
    <phoneticPr fontId="2" type="noConversion"/>
  </si>
  <si>
    <t>A등급기준
(1십만원차등)
B등급 부족액</t>
    <phoneticPr fontId="2" type="noConversion"/>
  </si>
  <si>
    <t>전 직급 통합에 따라 표기 안함</t>
    <phoneticPr fontId="2" type="noConversion"/>
  </si>
  <si>
    <t>관리운영직군(23개 지역교육청) 지역청+초+중</t>
    <phoneticPr fontId="2" type="noConversion"/>
  </si>
  <si>
    <t>경주지부 성과상여금 고통분담금 조견표(2015.5)</t>
    <phoneticPr fontId="2" type="noConversion"/>
  </si>
  <si>
    <t>참고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</si>
</sst>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#,##0_ 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0"/>
      <name val="바탕체"/>
      <family val="1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color theme="1"/>
      <name val="HY중고딕"/>
      <family val="1"/>
      <charset val="129"/>
    </font>
    <font>
      <sz val="13"/>
      <color rgb="FF0000FF"/>
      <name val="HY강B"/>
      <family val="1"/>
      <charset val="129"/>
    </font>
    <font>
      <b/>
      <sz val="12"/>
      <color theme="1"/>
      <name val="HY중고딕"/>
      <family val="1"/>
      <charset val="129"/>
    </font>
    <font>
      <b/>
      <sz val="12"/>
      <name val="HY중고딕"/>
      <family val="1"/>
      <charset val="129"/>
    </font>
    <font>
      <b/>
      <sz val="11"/>
      <name val="HY중고딕"/>
      <family val="1"/>
      <charset val="129"/>
    </font>
    <font>
      <sz val="11"/>
      <name val="HY중고딕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2"/>
      <name val="바탕체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>
      <alignment vertical="center"/>
    </xf>
  </cellStyleXfs>
  <cellXfs count="54">
    <xf numFmtId="0" fontId="0" fillId="0" borderId="0" xfId="0"/>
    <xf numFmtId="176" fontId="3" fillId="0" borderId="0" xfId="2" applyNumberFormat="1" applyFont="1">
      <alignment vertical="center"/>
    </xf>
    <xf numFmtId="176" fontId="6" fillId="0" borderId="0" xfId="2" applyNumberFormat="1" applyFont="1">
      <alignment vertical="center"/>
    </xf>
    <xf numFmtId="41" fontId="6" fillId="0" borderId="3" xfId="1" applyFont="1" applyBorder="1" applyAlignment="1">
      <alignment vertical="center" shrinkToFit="1"/>
    </xf>
    <xf numFmtId="176" fontId="6" fillId="0" borderId="3" xfId="2" applyNumberFormat="1" applyFont="1" applyBorder="1" applyAlignment="1">
      <alignment vertical="center" shrinkToFit="1"/>
    </xf>
    <xf numFmtId="176" fontId="4" fillId="0" borderId="0" xfId="2" applyNumberFormat="1" applyFont="1" applyAlignment="1">
      <alignment horizontal="right" vertical="center"/>
    </xf>
    <xf numFmtId="176" fontId="15" fillId="0" borderId="0" xfId="2" applyNumberFormat="1" applyFont="1">
      <alignment vertical="center"/>
    </xf>
    <xf numFmtId="176" fontId="19" fillId="0" borderId="0" xfId="2" applyNumberFormat="1" applyFont="1">
      <alignment vertical="center"/>
    </xf>
    <xf numFmtId="176" fontId="17" fillId="0" borderId="0" xfId="2" applyNumberFormat="1" applyFont="1">
      <alignment vertical="center"/>
    </xf>
    <xf numFmtId="41" fontId="7" fillId="6" borderId="3" xfId="1" applyFont="1" applyFill="1" applyBorder="1" applyAlignment="1">
      <alignment horizontal="center" vertical="center" wrapText="1"/>
    </xf>
    <xf numFmtId="176" fontId="8" fillId="6" borderId="3" xfId="2" applyNumberFormat="1" applyFont="1" applyFill="1" applyBorder="1" applyAlignment="1">
      <alignment horizontal="center" vertical="center" wrapText="1"/>
    </xf>
    <xf numFmtId="176" fontId="5" fillId="6" borderId="3" xfId="2" applyNumberFormat="1" applyFont="1" applyFill="1" applyBorder="1" applyAlignment="1">
      <alignment horizontal="center" vertical="center"/>
    </xf>
    <xf numFmtId="176" fontId="7" fillId="6" borderId="3" xfId="2" applyNumberFormat="1" applyFont="1" applyFill="1" applyBorder="1" applyAlignment="1">
      <alignment horizontal="center" vertical="center"/>
    </xf>
    <xf numFmtId="176" fontId="7" fillId="6" borderId="3" xfId="2" applyNumberFormat="1" applyFont="1" applyFill="1" applyBorder="1" applyAlignment="1">
      <alignment horizontal="center" vertical="center" wrapText="1"/>
    </xf>
    <xf numFmtId="176" fontId="16" fillId="5" borderId="10" xfId="2" applyNumberFormat="1" applyFont="1" applyFill="1" applyBorder="1" applyAlignment="1">
      <alignment horizontal="center" vertical="center"/>
    </xf>
    <xf numFmtId="176" fontId="17" fillId="3" borderId="10" xfId="2" applyNumberFormat="1" applyFont="1" applyFill="1" applyBorder="1" applyAlignment="1">
      <alignment horizontal="center" vertical="center"/>
    </xf>
    <xf numFmtId="41" fontId="6" fillId="4" borderId="1" xfId="1" applyFont="1" applyFill="1" applyBorder="1" applyAlignment="1">
      <alignment vertical="center" shrinkToFit="1"/>
    </xf>
    <xf numFmtId="41" fontId="6" fillId="4" borderId="2" xfId="1" applyFont="1" applyFill="1" applyBorder="1" applyAlignment="1">
      <alignment vertical="center" shrinkToFit="1"/>
    </xf>
    <xf numFmtId="41" fontId="6" fillId="4" borderId="5" xfId="1" applyFont="1" applyFill="1" applyBorder="1" applyAlignment="1">
      <alignment vertical="center" shrinkToFit="1"/>
    </xf>
    <xf numFmtId="177" fontId="6" fillId="4" borderId="1" xfId="1" applyNumberFormat="1" applyFont="1" applyFill="1" applyBorder="1" applyAlignment="1">
      <alignment vertical="center" shrinkToFit="1"/>
    </xf>
    <xf numFmtId="41" fontId="20" fillId="0" borderId="3" xfId="1" applyFont="1" applyBorder="1" applyAlignment="1">
      <alignment vertical="center" shrinkToFit="1"/>
    </xf>
    <xf numFmtId="41" fontId="20" fillId="0" borderId="3" xfId="1" applyFont="1" applyFill="1" applyBorder="1" applyAlignment="1">
      <alignment vertical="center" shrinkToFit="1"/>
    </xf>
    <xf numFmtId="176" fontId="20" fillId="0" borderId="3" xfId="2" applyNumberFormat="1" applyFont="1" applyBorder="1" applyAlignment="1">
      <alignment vertical="center" shrinkToFit="1"/>
    </xf>
    <xf numFmtId="176" fontId="20" fillId="0" borderId="3" xfId="2" applyNumberFormat="1" applyFont="1" applyFill="1" applyBorder="1" applyAlignment="1">
      <alignment vertical="center" shrinkToFit="1"/>
    </xf>
    <xf numFmtId="176" fontId="6" fillId="7" borderId="3" xfId="2" applyNumberFormat="1" applyFont="1" applyFill="1" applyBorder="1" applyAlignment="1">
      <alignment vertical="center" shrinkToFit="1"/>
    </xf>
    <xf numFmtId="176" fontId="20" fillId="7" borderId="3" xfId="2" applyNumberFormat="1" applyFont="1" applyFill="1" applyBorder="1" applyAlignment="1">
      <alignment vertical="center" shrinkToFit="1"/>
    </xf>
    <xf numFmtId="176" fontId="20" fillId="7" borderId="9" xfId="2" applyNumberFormat="1" applyFont="1" applyFill="1" applyBorder="1" applyAlignment="1">
      <alignment vertical="center" shrinkToFit="1"/>
    </xf>
    <xf numFmtId="177" fontId="6" fillId="4" borderId="2" xfId="1" applyNumberFormat="1" applyFont="1" applyFill="1" applyBorder="1" applyAlignment="1">
      <alignment vertical="center" shrinkToFit="1"/>
    </xf>
    <xf numFmtId="177" fontId="6" fillId="4" borderId="5" xfId="1" applyNumberFormat="1" applyFont="1" applyFill="1" applyBorder="1" applyAlignment="1">
      <alignment vertical="center" shrinkToFit="1"/>
    </xf>
    <xf numFmtId="176" fontId="15" fillId="0" borderId="0" xfId="2" applyNumberFormat="1" applyFont="1" applyAlignment="1">
      <alignment horizontal="left" vertical="center"/>
    </xf>
    <xf numFmtId="176" fontId="5" fillId="6" borderId="3" xfId="2" applyNumberFormat="1" applyFont="1" applyFill="1" applyBorder="1" applyAlignment="1">
      <alignment horizontal="center" vertical="center" wrapText="1"/>
    </xf>
    <xf numFmtId="176" fontId="5" fillId="8" borderId="3" xfId="2" applyNumberFormat="1" applyFont="1" applyFill="1" applyBorder="1" applyAlignment="1">
      <alignment vertical="center" shrinkToFit="1"/>
    </xf>
    <xf numFmtId="176" fontId="21" fillId="8" borderId="3" xfId="2" applyNumberFormat="1" applyFont="1" applyFill="1" applyBorder="1" applyAlignment="1">
      <alignment vertical="center" shrinkToFit="1"/>
    </xf>
    <xf numFmtId="176" fontId="3" fillId="8" borderId="0" xfId="2" applyNumberFormat="1" applyFont="1" applyFill="1">
      <alignment vertical="center"/>
    </xf>
    <xf numFmtId="176" fontId="6" fillId="2" borderId="3" xfId="2" applyNumberFormat="1" applyFont="1" applyFill="1" applyBorder="1" applyAlignment="1">
      <alignment vertical="center" shrinkToFit="1"/>
    </xf>
    <xf numFmtId="176" fontId="20" fillId="2" borderId="3" xfId="2" applyNumberFormat="1" applyFont="1" applyFill="1" applyBorder="1" applyAlignment="1">
      <alignment vertical="center" shrinkToFit="1"/>
    </xf>
    <xf numFmtId="176" fontId="22" fillId="0" borderId="0" xfId="2" applyNumberFormat="1" applyFont="1">
      <alignment vertical="center"/>
    </xf>
    <xf numFmtId="176" fontId="7" fillId="8" borderId="7" xfId="2" applyNumberFormat="1" applyFont="1" applyFill="1" applyBorder="1" applyAlignment="1">
      <alignment horizontal="center" vertical="center" wrapText="1"/>
    </xf>
    <xf numFmtId="176" fontId="7" fillId="8" borderId="8" xfId="2" applyNumberFormat="1" applyFont="1" applyFill="1" applyBorder="1" applyAlignment="1">
      <alignment horizontal="center" vertical="center" wrapText="1"/>
    </xf>
    <xf numFmtId="176" fontId="5" fillId="6" borderId="6" xfId="2" applyNumberFormat="1" applyFont="1" applyFill="1" applyBorder="1" applyAlignment="1">
      <alignment horizontal="center" vertical="center" wrapText="1"/>
    </xf>
    <xf numFmtId="176" fontId="5" fillId="6" borderId="4" xfId="2" applyNumberFormat="1" applyFont="1" applyFill="1" applyBorder="1" applyAlignment="1">
      <alignment horizontal="center" vertical="center" wrapText="1"/>
    </xf>
    <xf numFmtId="176" fontId="12" fillId="0" borderId="0" xfId="2" applyNumberFormat="1" applyFont="1" applyAlignment="1">
      <alignment horizontal="center" vertical="center"/>
    </xf>
    <xf numFmtId="176" fontId="17" fillId="6" borderId="3" xfId="2" applyNumberFormat="1" applyFont="1" applyFill="1" applyBorder="1" applyAlignment="1">
      <alignment horizontal="center" vertical="center"/>
    </xf>
    <xf numFmtId="176" fontId="17" fillId="6" borderId="10" xfId="2" applyNumberFormat="1" applyFont="1" applyFill="1" applyBorder="1" applyAlignment="1">
      <alignment horizontal="center" vertical="center"/>
    </xf>
    <xf numFmtId="176" fontId="14" fillId="5" borderId="3" xfId="2" applyNumberFormat="1" applyFont="1" applyFill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18" fillId="3" borderId="3" xfId="2" applyNumberFormat="1" applyFont="1" applyFill="1" applyBorder="1" applyAlignment="1">
      <alignment horizontal="center" vertical="center"/>
    </xf>
    <xf numFmtId="176" fontId="5" fillId="6" borderId="3" xfId="2" applyNumberFormat="1" applyFont="1" applyFill="1" applyBorder="1" applyAlignment="1">
      <alignment horizontal="center" vertical="center" wrapText="1"/>
    </xf>
    <xf numFmtId="176" fontId="13" fillId="0" borderId="7" xfId="2" applyNumberFormat="1" applyFont="1" applyBorder="1" applyAlignment="1">
      <alignment horizontal="center" vertical="center" shrinkToFit="1"/>
    </xf>
    <xf numFmtId="176" fontId="13" fillId="0" borderId="9" xfId="2" applyNumberFormat="1" applyFont="1" applyBorder="1" applyAlignment="1">
      <alignment horizontal="center" vertical="center" shrinkToFit="1"/>
    </xf>
    <xf numFmtId="176" fontId="13" fillId="0" borderId="8" xfId="2" applyNumberFormat="1" applyFont="1" applyBorder="1" applyAlignment="1">
      <alignment horizontal="center" vertical="center" shrinkToFit="1"/>
    </xf>
    <xf numFmtId="176" fontId="13" fillId="0" borderId="7" xfId="2" applyNumberFormat="1" applyFont="1" applyFill="1" applyBorder="1" applyAlignment="1">
      <alignment horizontal="center" vertical="center" shrinkToFit="1"/>
    </xf>
    <xf numFmtId="176" fontId="13" fillId="0" borderId="9" xfId="2" applyNumberFormat="1" applyFont="1" applyFill="1" applyBorder="1" applyAlignment="1">
      <alignment horizontal="center" vertical="center" shrinkToFit="1"/>
    </xf>
    <xf numFmtId="176" fontId="13" fillId="0" borderId="8" xfId="2" applyNumberFormat="1" applyFont="1" applyFill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표준_성과급산정기준표 2" xfId="2"/>
  </cellStyles>
  <dxfs count="0"/>
  <tableStyles count="0" defaultTableStyle="TableStyleMedium2" defaultPivotStyle="PivotStyleLight16"/>
  <colors>
    <mruColors>
      <color rgb="FFCCFFFF"/>
      <color rgb="FF0000FF"/>
      <color rgb="FFFF9999"/>
      <color rgb="FFFFFF66"/>
      <color rgb="FFFF66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4"/>
  <sheetViews>
    <sheetView tabSelected="1" zoomScale="115" zoomScaleNormal="115" workbookViewId="0">
      <selection activeCell="C12" sqref="C12"/>
    </sheetView>
  </sheetViews>
  <sheetFormatPr defaultColWidth="8.8984375" defaultRowHeight="14.4"/>
  <cols>
    <col min="1" max="1" width="3.3984375" style="1" customWidth="1"/>
    <col min="2" max="2" width="17.8984375" style="1" customWidth="1"/>
    <col min="3" max="3" width="13.09765625" style="1" customWidth="1"/>
    <col min="4" max="4" width="6" style="1" customWidth="1"/>
    <col min="5" max="5" width="13.296875" style="1" customWidth="1"/>
    <col min="6" max="6" width="6.3984375" style="1" customWidth="1"/>
    <col min="7" max="7" width="12.3984375" style="1" customWidth="1"/>
    <col min="8" max="8" width="6" style="1" customWidth="1"/>
    <col min="9" max="9" width="11.296875" style="1" customWidth="1"/>
    <col min="10" max="10" width="6.3984375" style="1" customWidth="1"/>
    <col min="11" max="11" width="0.8984375" style="1" customWidth="1"/>
    <col min="12" max="12" width="11.69921875" style="1" customWidth="1"/>
    <col min="13" max="13" width="5.8984375" style="1" customWidth="1"/>
    <col min="14" max="14" width="12.69921875" style="1" customWidth="1"/>
    <col min="15" max="15" width="5.8984375" style="1" customWidth="1"/>
    <col min="16" max="16" width="12.09765625" style="1" customWidth="1"/>
    <col min="17" max="17" width="5.8984375" style="1" customWidth="1"/>
    <col min="18" max="18" width="13.09765625" style="1" customWidth="1"/>
    <col min="19" max="19" width="5.8984375" style="1" customWidth="1"/>
    <col min="20" max="16384" width="8.8984375" style="1"/>
  </cols>
  <sheetData>
    <row r="1" spans="1:19" ht="34.950000000000003" customHeight="1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6" customFormat="1" ht="17.399999999999999" customHeight="1">
      <c r="A2" s="29"/>
      <c r="B2" s="29"/>
      <c r="C2" s="29"/>
      <c r="D2" s="29"/>
      <c r="E2" s="29"/>
      <c r="F2" s="29"/>
      <c r="G2" s="29"/>
      <c r="H2" s="29"/>
      <c r="I2" s="5" t="s">
        <v>16</v>
      </c>
      <c r="J2" s="29"/>
      <c r="K2" s="29"/>
      <c r="L2" s="29"/>
      <c r="R2" s="5" t="s">
        <v>16</v>
      </c>
    </row>
    <row r="3" spans="1:19" s="7" customFormat="1" ht="19.95" customHeight="1">
      <c r="A3" s="42" t="s">
        <v>5</v>
      </c>
      <c r="B3" s="42"/>
      <c r="C3" s="44"/>
      <c r="D3" s="44"/>
      <c r="E3" s="44"/>
      <c r="F3" s="44"/>
      <c r="G3" s="44"/>
      <c r="H3" s="44"/>
      <c r="I3" s="44"/>
      <c r="J3" s="44"/>
      <c r="K3" s="45"/>
      <c r="L3" s="46" t="s">
        <v>21</v>
      </c>
      <c r="M3" s="46"/>
      <c r="N3" s="46"/>
      <c r="O3" s="46"/>
      <c r="P3" s="46"/>
      <c r="Q3" s="46"/>
      <c r="R3" s="46"/>
      <c r="S3" s="46"/>
    </row>
    <row r="4" spans="1:19" s="8" customFormat="1" ht="19.2" customHeight="1" thickBot="1">
      <c r="A4" s="43"/>
      <c r="B4" s="43"/>
      <c r="C4" s="14" t="s">
        <v>3</v>
      </c>
      <c r="D4" s="14" t="s">
        <v>4</v>
      </c>
      <c r="E4" s="14" t="s">
        <v>0</v>
      </c>
      <c r="F4" s="14" t="s">
        <v>4</v>
      </c>
      <c r="G4" s="14" t="s">
        <v>1</v>
      </c>
      <c r="H4" s="14" t="s">
        <v>4</v>
      </c>
      <c r="I4" s="14" t="s">
        <v>2</v>
      </c>
      <c r="J4" s="14" t="s">
        <v>4</v>
      </c>
      <c r="K4" s="45"/>
      <c r="L4" s="15" t="s">
        <v>3</v>
      </c>
      <c r="M4" s="15" t="s">
        <v>4</v>
      </c>
      <c r="N4" s="15" t="s">
        <v>8</v>
      </c>
      <c r="O4" s="15" t="s">
        <v>4</v>
      </c>
      <c r="P4" s="15" t="s">
        <v>13</v>
      </c>
      <c r="Q4" s="15" t="s">
        <v>4</v>
      </c>
      <c r="R4" s="15" t="s">
        <v>14</v>
      </c>
      <c r="S4" s="15" t="s">
        <v>4</v>
      </c>
    </row>
    <row r="5" spans="1:19" s="2" customFormat="1" ht="26.25" customHeight="1" thickTop="1">
      <c r="A5" s="40" t="s">
        <v>18</v>
      </c>
      <c r="B5" s="40"/>
      <c r="C5" s="16">
        <v>4419540</v>
      </c>
      <c r="D5" s="16">
        <v>13</v>
      </c>
      <c r="E5" s="16">
        <v>3757410</v>
      </c>
      <c r="F5" s="16">
        <v>18</v>
      </c>
      <c r="G5" s="16">
        <v>3121290</v>
      </c>
      <c r="H5" s="19">
        <v>14</v>
      </c>
      <c r="I5" s="16">
        <v>2654040</v>
      </c>
      <c r="J5" s="19">
        <v>0</v>
      </c>
      <c r="K5" s="45"/>
      <c r="L5" s="16">
        <f>C5</f>
        <v>4419540</v>
      </c>
      <c r="M5" s="19">
        <v>5</v>
      </c>
      <c r="N5" s="19">
        <f>E5</f>
        <v>3757410</v>
      </c>
      <c r="O5" s="19">
        <v>25</v>
      </c>
      <c r="P5" s="19">
        <f>G5</f>
        <v>3121290</v>
      </c>
      <c r="Q5" s="19">
        <v>1</v>
      </c>
      <c r="R5" s="19">
        <f>I5</f>
        <v>2654040</v>
      </c>
      <c r="S5" s="19">
        <v>0</v>
      </c>
    </row>
    <row r="6" spans="1:19" s="2" customFormat="1" ht="27.75" customHeight="1">
      <c r="A6" s="47" t="s">
        <v>9</v>
      </c>
      <c r="B6" s="47"/>
      <c r="C6" s="17">
        <v>3202570</v>
      </c>
      <c r="D6" s="17">
        <v>20</v>
      </c>
      <c r="E6" s="17">
        <v>2722760</v>
      </c>
      <c r="F6" s="17">
        <v>28</v>
      </c>
      <c r="G6" s="17">
        <v>2261800</v>
      </c>
      <c r="H6" s="27">
        <v>15</v>
      </c>
      <c r="I6" s="17">
        <v>1923210</v>
      </c>
      <c r="J6" s="27">
        <v>5</v>
      </c>
      <c r="K6" s="45"/>
      <c r="L6" s="16">
        <f t="shared" ref="L6:L7" si="0">C6</f>
        <v>3202570</v>
      </c>
      <c r="M6" s="27">
        <v>1</v>
      </c>
      <c r="N6" s="19">
        <f t="shared" ref="N6:N7" si="1">E6</f>
        <v>2722760</v>
      </c>
      <c r="O6" s="27">
        <v>24</v>
      </c>
      <c r="P6" s="19">
        <f t="shared" ref="P6:P7" si="2">G6</f>
        <v>2261800</v>
      </c>
      <c r="Q6" s="27">
        <v>26</v>
      </c>
      <c r="R6" s="19">
        <f t="shared" ref="R6:R7" si="3">I6</f>
        <v>1923210</v>
      </c>
      <c r="S6" s="27">
        <v>0</v>
      </c>
    </row>
    <row r="7" spans="1:19" s="2" customFormat="1" ht="27" customHeight="1">
      <c r="A7" s="47" t="s">
        <v>10</v>
      </c>
      <c r="B7" s="47"/>
      <c r="C7" s="18">
        <v>2177740</v>
      </c>
      <c r="D7" s="18">
        <v>9</v>
      </c>
      <c r="E7" s="18">
        <v>1851470</v>
      </c>
      <c r="F7" s="18">
        <v>12</v>
      </c>
      <c r="G7" s="18">
        <v>1538020</v>
      </c>
      <c r="H7" s="28">
        <v>9</v>
      </c>
      <c r="I7" s="18">
        <v>1307780</v>
      </c>
      <c r="J7" s="28">
        <v>0</v>
      </c>
      <c r="K7" s="45"/>
      <c r="L7" s="16">
        <f t="shared" si="0"/>
        <v>2177740</v>
      </c>
      <c r="M7" s="28">
        <v>0</v>
      </c>
      <c r="N7" s="19">
        <f t="shared" si="1"/>
        <v>1851470</v>
      </c>
      <c r="O7" s="28">
        <v>1</v>
      </c>
      <c r="P7" s="19">
        <f t="shared" si="2"/>
        <v>1538020</v>
      </c>
      <c r="Q7" s="28">
        <v>19</v>
      </c>
      <c r="R7" s="19">
        <f t="shared" si="3"/>
        <v>1307780</v>
      </c>
      <c r="S7" s="28">
        <v>0</v>
      </c>
    </row>
    <row r="8" spans="1:19" s="2" customFormat="1" ht="50.25" customHeight="1">
      <c r="A8" s="30">
        <v>-1</v>
      </c>
      <c r="B8" s="9" t="s">
        <v>19</v>
      </c>
      <c r="C8" s="3">
        <f>C6-C7-100000</f>
        <v>924830</v>
      </c>
      <c r="D8" s="3"/>
      <c r="E8" s="3">
        <f>E6-E7-100000</f>
        <v>771290</v>
      </c>
      <c r="F8" s="3"/>
      <c r="G8" s="20">
        <f>G6-G7-100000</f>
        <v>623780</v>
      </c>
      <c r="H8" s="21"/>
      <c r="I8" s="21">
        <f>I6-I7-100000</f>
        <v>515430</v>
      </c>
      <c r="J8" s="20"/>
      <c r="K8" s="45"/>
      <c r="L8" s="20">
        <f>L6-L7-100000</f>
        <v>924830</v>
      </c>
      <c r="M8" s="20"/>
      <c r="N8" s="20">
        <f>N6-N7-100000</f>
        <v>771290</v>
      </c>
      <c r="O8" s="20"/>
      <c r="P8" s="20">
        <f>P6-P7-100000</f>
        <v>623780</v>
      </c>
      <c r="Q8" s="20"/>
      <c r="R8" s="20">
        <f>R6-R7-100000</f>
        <v>515430</v>
      </c>
      <c r="S8" s="20"/>
    </row>
    <row r="9" spans="1:19" s="2" customFormat="1" ht="23.4" customHeight="1">
      <c r="A9" s="30">
        <v>-2</v>
      </c>
      <c r="B9" s="10" t="s">
        <v>11</v>
      </c>
      <c r="C9" s="4">
        <f>C8*D7</f>
        <v>8323470</v>
      </c>
      <c r="D9" s="4"/>
      <c r="E9" s="4">
        <f>E8*F7</f>
        <v>9255480</v>
      </c>
      <c r="F9" s="4"/>
      <c r="G9" s="22">
        <f>G8*H7</f>
        <v>5614020</v>
      </c>
      <c r="H9" s="23"/>
      <c r="I9" s="23">
        <f>I8*J7</f>
        <v>0</v>
      </c>
      <c r="J9" s="22"/>
      <c r="K9" s="45"/>
      <c r="L9" s="22">
        <f>L8*M7</f>
        <v>0</v>
      </c>
      <c r="M9" s="22"/>
      <c r="N9" s="22">
        <f>N8*O7</f>
        <v>771290</v>
      </c>
      <c r="O9" s="22"/>
      <c r="P9" s="22">
        <f>P8*Q7</f>
        <v>11851820</v>
      </c>
      <c r="Q9" s="22"/>
      <c r="R9" s="22">
        <f>R8*S7</f>
        <v>0</v>
      </c>
      <c r="S9" s="22"/>
    </row>
    <row r="10" spans="1:19" s="2" customFormat="1" ht="23.4" customHeight="1">
      <c r="A10" s="11">
        <v>-3</v>
      </c>
      <c r="B10" s="12" t="s">
        <v>12</v>
      </c>
      <c r="C10" s="4">
        <f>C9/D5</f>
        <v>640266.92307692312</v>
      </c>
      <c r="D10" s="4"/>
      <c r="E10" s="4">
        <f>E9/F5</f>
        <v>514193.33333333331</v>
      </c>
      <c r="F10" s="4"/>
      <c r="G10" s="48" t="s">
        <v>17</v>
      </c>
      <c r="H10" s="49"/>
      <c r="I10" s="50"/>
      <c r="J10" s="22"/>
      <c r="K10" s="45"/>
      <c r="L10" s="51" t="s">
        <v>20</v>
      </c>
      <c r="M10" s="52"/>
      <c r="N10" s="52"/>
      <c r="O10" s="52"/>
      <c r="P10" s="52"/>
      <c r="Q10" s="52"/>
      <c r="R10" s="52"/>
      <c r="S10" s="53"/>
    </row>
    <row r="11" spans="1:19" s="2" customFormat="1" ht="23.4" customHeight="1">
      <c r="A11" s="37" t="s">
        <v>7</v>
      </c>
      <c r="B11" s="38"/>
      <c r="C11" s="31">
        <v>570000</v>
      </c>
      <c r="D11" s="31"/>
      <c r="E11" s="31">
        <v>300000</v>
      </c>
      <c r="F11" s="31"/>
      <c r="G11" s="32">
        <v>128000</v>
      </c>
      <c r="H11" s="32"/>
      <c r="I11" s="32"/>
      <c r="J11" s="32"/>
      <c r="K11" s="33"/>
      <c r="L11" s="32">
        <v>540000</v>
      </c>
      <c r="M11" s="32"/>
      <c r="N11" s="32">
        <v>360000</v>
      </c>
      <c r="O11" s="32"/>
      <c r="P11" s="32">
        <v>250000</v>
      </c>
      <c r="Q11" s="32"/>
      <c r="R11" s="32"/>
      <c r="S11" s="32"/>
    </row>
    <row r="12" spans="1:19" s="2" customFormat="1" ht="32.25" customHeight="1">
      <c r="A12" s="39" t="s">
        <v>23</v>
      </c>
      <c r="B12" s="13" t="s">
        <v>15</v>
      </c>
      <c r="C12" s="34">
        <v>850000</v>
      </c>
      <c r="D12" s="24"/>
      <c r="E12" s="34">
        <v>710000</v>
      </c>
      <c r="F12" s="24"/>
      <c r="G12" s="34">
        <v>600000</v>
      </c>
      <c r="H12" s="26"/>
      <c r="I12" s="24"/>
      <c r="J12" s="25"/>
      <c r="K12" s="1"/>
      <c r="L12" s="35">
        <v>850000</v>
      </c>
      <c r="M12" s="25"/>
      <c r="N12" s="35">
        <v>710000</v>
      </c>
      <c r="O12" s="25"/>
      <c r="P12" s="35">
        <v>600000</v>
      </c>
      <c r="Q12" s="25"/>
      <c r="R12" s="25"/>
      <c r="S12" s="25"/>
    </row>
    <row r="13" spans="1:19" s="2" customFormat="1" ht="23.4" customHeight="1">
      <c r="A13" s="40"/>
      <c r="B13" s="11" t="s">
        <v>6</v>
      </c>
      <c r="C13" s="24">
        <f>C7+C12</f>
        <v>3027740</v>
      </c>
      <c r="D13" s="24"/>
      <c r="E13" s="24">
        <f>E7+E12</f>
        <v>2561470</v>
      </c>
      <c r="F13" s="24"/>
      <c r="G13" s="25">
        <f>G7+G12</f>
        <v>2138020</v>
      </c>
      <c r="H13" s="25"/>
      <c r="I13" s="25"/>
      <c r="J13" s="25"/>
      <c r="K13" s="25">
        <f>K7+K12</f>
        <v>0</v>
      </c>
      <c r="L13" s="25">
        <f>L7+L12</f>
        <v>3027740</v>
      </c>
      <c r="M13" s="25"/>
      <c r="N13" s="25">
        <f>N7+N12</f>
        <v>2561470</v>
      </c>
      <c r="O13" s="25"/>
      <c r="P13" s="25">
        <f>P7+P12</f>
        <v>2138020</v>
      </c>
      <c r="Q13" s="25"/>
      <c r="R13" s="25"/>
      <c r="S13" s="25"/>
    </row>
    <row r="14" spans="1:19" s="36" customFormat="1" ht="15.6"/>
  </sheetData>
  <mergeCells count="12">
    <mergeCell ref="A11:B11"/>
    <mergeCell ref="A12:A13"/>
    <mergeCell ref="A1:S1"/>
    <mergeCell ref="A3:B4"/>
    <mergeCell ref="C3:J3"/>
    <mergeCell ref="K3:K10"/>
    <mergeCell ref="L3:S3"/>
    <mergeCell ref="A5:B5"/>
    <mergeCell ref="A6:B6"/>
    <mergeCell ref="A7:B7"/>
    <mergeCell ref="G10:I10"/>
    <mergeCell ref="L10:S10"/>
  </mergeCells>
  <phoneticPr fontId="2" type="noConversion"/>
  <pageMargins left="0.15748031496062992" right="0.15748031496062992" top="0.27559055118110237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경주</vt:lpstr>
    </vt:vector>
  </TitlesOfParts>
  <Company>김천교육청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사용자</cp:lastModifiedBy>
  <cp:lastPrinted>2015-05-11T00:26:49Z</cp:lastPrinted>
  <dcterms:created xsi:type="dcterms:W3CDTF">2000-08-28T06:09:11Z</dcterms:created>
  <dcterms:modified xsi:type="dcterms:W3CDTF">2015-05-11T07:09:14Z</dcterms:modified>
</cp:coreProperties>
</file>